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95" windowHeight="11760"/>
  </bookViews>
  <sheets>
    <sheet name="Net Worth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H39" i="1"/>
  <c r="C39"/>
  <c r="H36"/>
  <c r="C36"/>
  <c r="G34"/>
  <c r="G33"/>
  <c r="G32"/>
  <c r="C28"/>
  <c r="H26"/>
  <c r="C26"/>
  <c r="H19"/>
  <c r="C19"/>
  <c r="H17"/>
  <c r="H16"/>
  <c r="H13"/>
  <c r="C13"/>
  <c r="H12"/>
  <c r="H11"/>
  <c r="H8"/>
  <c r="C8"/>
  <c r="H7"/>
  <c r="H6"/>
  <c r="H5"/>
  <c r="H4"/>
</calcChain>
</file>

<file path=xl/sharedStrings.xml><?xml version="1.0" encoding="utf-8"?>
<sst xmlns="http://schemas.openxmlformats.org/spreadsheetml/2006/main" count="57" uniqueCount="47">
  <si>
    <t>ASSETS</t>
  </si>
  <si>
    <t>Balance £</t>
  </si>
  <si>
    <t>Int rate % (net)</t>
  </si>
  <si>
    <t>Expected Monthly Income (£)</t>
  </si>
  <si>
    <t>Comments</t>
  </si>
  <si>
    <t>Bank Accounts</t>
  </si>
  <si>
    <t>Current Account</t>
  </si>
  <si>
    <t>Savings Account</t>
  </si>
  <si>
    <t>Bonus rate expires xx/xx/xxxx</t>
  </si>
  <si>
    <t>Joint Savings Account</t>
  </si>
  <si>
    <t>Other Bank Account</t>
  </si>
  <si>
    <t>Total Cash Balances</t>
  </si>
  <si>
    <t>ISAs</t>
  </si>
  <si>
    <t>Expected Yield %</t>
  </si>
  <si>
    <t>Cash ISA</t>
  </si>
  <si>
    <t>Stock &amp; Shares ISA</t>
  </si>
  <si>
    <t>Estimated yield</t>
  </si>
  <si>
    <t>Total ISA Balance</t>
  </si>
  <si>
    <t>Other Assets</t>
  </si>
  <si>
    <t>Expected Yield (net) %</t>
  </si>
  <si>
    <t>Other Stocks &amp; Shares</t>
  </si>
  <si>
    <t>Other Investments</t>
  </si>
  <si>
    <t>Premium Bonds</t>
  </si>
  <si>
    <t>-</t>
  </si>
  <si>
    <t>No expected yield…must sell these!</t>
  </si>
  <si>
    <t>Total Other Assets</t>
  </si>
  <si>
    <t>Property Assets</t>
  </si>
  <si>
    <t>Rental Income</t>
  </si>
  <si>
    <t>Residential Home</t>
  </si>
  <si>
    <t>Buy to Let 1</t>
  </si>
  <si>
    <t>Buy to Let 2</t>
  </si>
  <si>
    <t>Buy to Let 3</t>
  </si>
  <si>
    <t>Total Property Value</t>
  </si>
  <si>
    <t>TOTAL ASSETS</t>
  </si>
  <si>
    <t>LIABILITIES</t>
  </si>
  <si>
    <t>Mortgage Liabilities</t>
  </si>
  <si>
    <t>Int Rate</t>
  </si>
  <si>
    <t>LTV</t>
  </si>
  <si>
    <t>Yield</t>
  </si>
  <si>
    <t>Net Income</t>
  </si>
  <si>
    <t>Mortgage Payments (£)</t>
  </si>
  <si>
    <t>n/a</t>
  </si>
  <si>
    <t>No fix</t>
  </si>
  <si>
    <t>TOTAL LIABILITIES</t>
  </si>
  <si>
    <t>Net Worth</t>
  </si>
  <si>
    <t>Expected Monthly Income</t>
  </si>
  <si>
    <t>NET ASSETS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</si>
</sst>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.0_ ;[Red]\-#,##0.0\ "/>
    <numFmt numFmtId="167" formatCode="#,##0.00_ ;[Red]\-#,##0.00\ "/>
    <numFmt numFmtId="168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2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left"/>
    </xf>
    <xf numFmtId="0" fontId="3" fillId="0" borderId="4" xfId="0" applyFont="1" applyBorder="1" applyAlignment="1">
      <alignment horizontal="right"/>
    </xf>
    <xf numFmtId="165" fontId="0" fillId="0" borderId="0" xfId="1" applyNumberFormat="1" applyFont="1" applyBorder="1"/>
    <xf numFmtId="10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9" fontId="5" fillId="0" borderId="0" xfId="2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left"/>
    </xf>
    <xf numFmtId="0" fontId="0" fillId="0" borderId="4" xfId="0" applyBorder="1" applyAlignment="1">
      <alignment horizontal="right"/>
    </xf>
    <xf numFmtId="0" fontId="7" fillId="0" borderId="4" xfId="0" applyFont="1" applyBorder="1" applyAlignment="1">
      <alignment horizontal="right"/>
    </xf>
    <xf numFmtId="164" fontId="2" fillId="0" borderId="6" xfId="1" applyNumberFormat="1" applyFont="1" applyBorder="1"/>
    <xf numFmtId="164" fontId="2" fillId="0" borderId="6" xfId="1" applyNumberFormat="1" applyFont="1" applyBorder="1" applyAlignment="1">
      <alignment horizontal="center"/>
    </xf>
    <xf numFmtId="0" fontId="0" fillId="0" borderId="4" xfId="0" applyBorder="1"/>
    <xf numFmtId="167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5" fillId="0" borderId="0" xfId="2" applyFont="1" applyBorder="1" applyAlignment="1">
      <alignment horizontal="right"/>
    </xf>
    <xf numFmtId="164" fontId="3" fillId="0" borderId="5" xfId="0" applyNumberFormat="1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9" fontId="5" fillId="0" borderId="0" xfId="2" applyFont="1" applyBorder="1"/>
    <xf numFmtId="164" fontId="7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8" fontId="7" fillId="0" borderId="4" xfId="2" applyNumberFormat="1" applyFont="1" applyBorder="1" applyAlignment="1">
      <alignment horizontal="left" indent="1"/>
    </xf>
    <xf numFmtId="167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7" fillId="0" borderId="6" xfId="0" applyNumberFormat="1" applyFont="1" applyBorder="1"/>
    <xf numFmtId="0" fontId="7" fillId="0" borderId="7" xfId="0" applyFont="1" applyFill="1" applyBorder="1" applyAlignment="1">
      <alignment horizontal="left"/>
    </xf>
    <xf numFmtId="165" fontId="7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2" fillId="2" borderId="1" xfId="0" applyFont="1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9" fillId="0" borderId="0" xfId="2" quotePrefix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0" fontId="9" fillId="0" borderId="0" xfId="0" quotePrefix="1" applyNumberFormat="1" applyFont="1" applyBorder="1" applyAlignment="1">
      <alignment horizontal="center"/>
    </xf>
    <xf numFmtId="168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8" fontId="5" fillId="0" borderId="0" xfId="2" applyNumberFormat="1" applyFont="1" applyBorder="1"/>
    <xf numFmtId="164" fontId="3" fillId="0" borderId="0" xfId="2" applyNumberFormat="1" applyFont="1" applyBorder="1" applyAlignment="1">
      <alignment horizontal="center"/>
    </xf>
    <xf numFmtId="164" fontId="7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1"/>
  <sheetViews>
    <sheetView tabSelected="1" zoomScale="85" zoomScaleNormal="85" workbookViewId="0"/>
  </sheetViews>
  <sheetFormatPr defaultRowHeight="15"/>
  <cols>
    <col min="1" max="1" width="3.28515625" customWidth="1"/>
    <col min="2" max="2" width="28" customWidth="1"/>
    <col min="3" max="3" width="10.5703125" bestFit="1" customWidth="1"/>
    <col min="4" max="4" width="21.42578125" style="3" customWidth="1"/>
    <col min="5" max="5" width="8.28515625" style="71" customWidth="1"/>
    <col min="6" max="6" width="5.7109375" style="71" bestFit="1" customWidth="1"/>
    <col min="7" max="7" width="11.5703125" style="71" bestFit="1" customWidth="1"/>
    <col min="8" max="8" width="28.42578125" style="81" bestFit="1" customWidth="1"/>
    <col min="9" max="9" width="34.140625" customWidth="1"/>
  </cols>
  <sheetData>
    <row r="1" spans="2:9" ht="15.75">
      <c r="B1" s="1"/>
      <c r="C1" s="2"/>
      <c r="E1" s="4"/>
      <c r="F1" s="5"/>
      <c r="G1" s="5"/>
      <c r="H1" s="6"/>
      <c r="I1" s="7"/>
    </row>
    <row r="2" spans="2:9">
      <c r="B2" s="8" t="s">
        <v>0</v>
      </c>
      <c r="C2" s="9" t="s">
        <v>1</v>
      </c>
      <c r="D2" s="10" t="s">
        <v>2</v>
      </c>
      <c r="E2" s="10"/>
      <c r="F2" s="11"/>
      <c r="G2" s="11"/>
      <c r="H2" s="12" t="s">
        <v>3</v>
      </c>
      <c r="I2" s="13" t="s">
        <v>4</v>
      </c>
    </row>
    <row r="3" spans="2:9">
      <c r="B3" s="14" t="s">
        <v>5</v>
      </c>
      <c r="C3" s="7"/>
      <c r="D3" s="15"/>
      <c r="E3" s="16"/>
      <c r="F3" s="4"/>
      <c r="G3" s="4"/>
      <c r="H3" s="17"/>
      <c r="I3" s="18"/>
    </row>
    <row r="4" spans="2:9">
      <c r="B4" s="19" t="s">
        <v>6</v>
      </c>
      <c r="C4" s="20">
        <v>50000</v>
      </c>
      <c r="D4" s="21">
        <v>2E-3</v>
      </c>
      <c r="E4" s="22"/>
      <c r="F4" s="4"/>
      <c r="G4" s="4"/>
      <c r="H4" s="23">
        <f ca="1">(C4*D4)/12</f>
        <v>8.3333333333333339</v>
      </c>
      <c r="I4" s="18"/>
    </row>
    <row r="5" spans="2:9">
      <c r="B5" s="19" t="s">
        <v>7</v>
      </c>
      <c r="C5" s="20">
        <v>50000</v>
      </c>
      <c r="D5" s="21">
        <v>0.01</v>
      </c>
      <c r="E5" s="22"/>
      <c r="F5" s="4"/>
      <c r="G5" s="4"/>
      <c r="H5" s="23">
        <f t="shared" ref="H5:H7" ca="1" si="0">(C5*D5)/12</f>
        <v>41.666666666666664</v>
      </c>
      <c r="I5" s="24" t="s">
        <v>8</v>
      </c>
    </row>
    <row r="6" spans="2:9">
      <c r="B6" s="19" t="s">
        <v>9</v>
      </c>
      <c r="C6" s="20">
        <v>50000</v>
      </c>
      <c r="D6" s="21">
        <v>0.02</v>
      </c>
      <c r="E6" s="25"/>
      <c r="F6" s="4"/>
      <c r="G6" s="4"/>
      <c r="H6" s="23">
        <f t="shared" ca="1" si="0"/>
        <v>83.333333333333329</v>
      </c>
      <c r="I6" s="26"/>
    </row>
    <row r="7" spans="2:9">
      <c r="B7" s="27" t="s">
        <v>10</v>
      </c>
      <c r="C7" s="20">
        <v>50000</v>
      </c>
      <c r="D7" s="21">
        <v>5.0000000000000001E-3</v>
      </c>
      <c r="E7" s="25"/>
      <c r="F7" s="4"/>
      <c r="G7" s="4"/>
      <c r="H7" s="23">
        <f t="shared" ca="1" si="0"/>
        <v>20.833333333333332</v>
      </c>
      <c r="I7" s="24" t="s">
        <v>8</v>
      </c>
    </row>
    <row r="8" spans="2:9" ht="15.75" thickBot="1">
      <c r="B8" s="28" t="s">
        <v>11</v>
      </c>
      <c r="C8" s="29">
        <f ca="1">SUM(C4:C7)</f>
        <v>200000</v>
      </c>
      <c r="D8" s="15"/>
      <c r="E8" s="25"/>
      <c r="F8" s="4"/>
      <c r="G8" s="4"/>
      <c r="H8" s="30">
        <f ca="1">SUM(H4:H7)</f>
        <v>154.16666666666666</v>
      </c>
      <c r="I8" s="24"/>
    </row>
    <row r="9" spans="2:9" ht="15.75" thickTop="1">
      <c r="B9" s="31"/>
      <c r="C9" s="20"/>
      <c r="D9" s="15"/>
      <c r="E9" s="25"/>
      <c r="F9" s="4"/>
      <c r="G9" s="4"/>
      <c r="H9" s="32"/>
      <c r="I9" s="24"/>
    </row>
    <row r="10" spans="2:9">
      <c r="B10" s="14" t="s">
        <v>12</v>
      </c>
      <c r="C10" s="7"/>
      <c r="D10" s="33" t="s">
        <v>13</v>
      </c>
      <c r="E10" s="34"/>
      <c r="F10" s="4"/>
      <c r="G10" s="4"/>
      <c r="H10" s="32"/>
      <c r="I10" s="24"/>
    </row>
    <row r="11" spans="2:9">
      <c r="B11" s="19" t="s">
        <v>14</v>
      </c>
      <c r="C11" s="20">
        <v>50000</v>
      </c>
      <c r="D11" s="21">
        <v>2.5000000000000001E-2</v>
      </c>
      <c r="E11" s="25"/>
      <c r="F11" s="4"/>
      <c r="G11" s="4"/>
      <c r="H11" s="23">
        <f ca="1">(C11*D11)/12</f>
        <v>104.16666666666667</v>
      </c>
      <c r="I11" s="24" t="s">
        <v>8</v>
      </c>
    </row>
    <row r="12" spans="2:9">
      <c r="B12" s="19" t="s">
        <v>15</v>
      </c>
      <c r="C12" s="20">
        <v>50000</v>
      </c>
      <c r="D12" s="21">
        <v>4.4999999999999998E-2</v>
      </c>
      <c r="E12" s="25"/>
      <c r="F12" s="16"/>
      <c r="G12" s="16"/>
      <c r="H12" s="23">
        <f ca="1">(C12*D12)/12</f>
        <v>187.5</v>
      </c>
      <c r="I12" s="35" t="s">
        <v>16</v>
      </c>
    </row>
    <row r="13" spans="2:9" ht="15.75" thickBot="1">
      <c r="B13" s="36" t="s">
        <v>17</v>
      </c>
      <c r="C13" s="37">
        <f ca="1">SUM(C11:C12)</f>
        <v>100000</v>
      </c>
      <c r="D13" s="15"/>
      <c r="E13" s="38"/>
      <c r="F13" s="16"/>
      <c r="G13" s="16"/>
      <c r="H13" s="39">
        <f ca="1">SUM(H11:H12)</f>
        <v>291.66666666666669</v>
      </c>
      <c r="I13" s="18"/>
    </row>
    <row r="14" spans="2:9" ht="15.75" thickTop="1">
      <c r="B14" s="40"/>
      <c r="C14" s="41"/>
      <c r="D14" s="15"/>
      <c r="E14" s="38"/>
      <c r="F14" s="4"/>
      <c r="G14" s="4"/>
      <c r="H14" s="32"/>
      <c r="I14" s="24"/>
    </row>
    <row r="15" spans="2:9">
      <c r="B15" s="14" t="s">
        <v>18</v>
      </c>
      <c r="C15" s="41"/>
      <c r="D15" s="33" t="s">
        <v>19</v>
      </c>
      <c r="E15" s="38"/>
      <c r="F15" s="16"/>
      <c r="G15" s="16"/>
      <c r="H15" s="32"/>
      <c r="I15" s="24"/>
    </row>
    <row r="16" spans="2:9">
      <c r="B16" s="19" t="s">
        <v>20</v>
      </c>
      <c r="C16" s="42">
        <v>50000</v>
      </c>
      <c r="D16" s="21">
        <v>2.5000000000000001E-2</v>
      </c>
      <c r="E16" s="25"/>
      <c r="F16" s="4"/>
      <c r="G16" s="4"/>
      <c r="H16" s="23">
        <f ca="1">(C16*D16)/12</f>
        <v>104.16666666666667</v>
      </c>
      <c r="I16" s="24"/>
    </row>
    <row r="17" spans="2:9">
      <c r="B17" s="19" t="s">
        <v>21</v>
      </c>
      <c r="C17" s="42">
        <v>50000</v>
      </c>
      <c r="D17" s="21">
        <v>0.02</v>
      </c>
      <c r="E17" s="25"/>
      <c r="F17" s="4"/>
      <c r="G17" s="4"/>
      <c r="H17" s="23">
        <f ca="1">(C17*D17)/12</f>
        <v>83.333333333333329</v>
      </c>
      <c r="I17" s="24"/>
    </row>
    <row r="18" spans="2:9">
      <c r="B18" s="19" t="s">
        <v>22</v>
      </c>
      <c r="C18" s="43">
        <v>50000</v>
      </c>
      <c r="D18" s="15" t="s">
        <v>23</v>
      </c>
      <c r="E18" s="25"/>
      <c r="F18" s="4"/>
      <c r="G18" s="4"/>
      <c r="H18" s="32">
        <v>0</v>
      </c>
      <c r="I18" s="24" t="s">
        <v>24</v>
      </c>
    </row>
    <row r="19" spans="2:9" ht="15.75" thickBot="1">
      <c r="B19" s="28" t="s">
        <v>25</v>
      </c>
      <c r="C19" s="37">
        <f ca="1">SUM(C16:C18)</f>
        <v>150000</v>
      </c>
      <c r="D19" s="15"/>
      <c r="E19" s="38"/>
      <c r="F19" s="4"/>
      <c r="G19" s="4"/>
      <c r="H19" s="39">
        <f ca="1">SUM(H16:H18)</f>
        <v>187.5</v>
      </c>
      <c r="I19" s="24"/>
    </row>
    <row r="20" spans="2:9" ht="15.75" thickTop="1">
      <c r="B20" s="31"/>
      <c r="C20" s="41"/>
      <c r="D20" s="15"/>
      <c r="E20" s="38"/>
      <c r="F20" s="4"/>
      <c r="G20" s="4"/>
      <c r="H20" s="32"/>
      <c r="I20" s="24"/>
    </row>
    <row r="21" spans="2:9">
      <c r="B21" s="44" t="s">
        <v>26</v>
      </c>
      <c r="C21" s="7"/>
      <c r="D21" s="15"/>
      <c r="E21" s="38"/>
      <c r="F21" s="4"/>
      <c r="G21" s="4"/>
      <c r="H21" s="45" t="s">
        <v>27</v>
      </c>
      <c r="I21" s="24"/>
    </row>
    <row r="22" spans="2:9">
      <c r="B22" s="19" t="s">
        <v>28</v>
      </c>
      <c r="C22" s="42">
        <v>500000</v>
      </c>
      <c r="D22" s="15"/>
      <c r="E22" s="38"/>
      <c r="F22" s="4"/>
      <c r="G22" s="4"/>
      <c r="H22" s="46">
        <v>0</v>
      </c>
      <c r="I22" s="24"/>
    </row>
    <row r="23" spans="2:9">
      <c r="B23" s="27" t="s">
        <v>29</v>
      </c>
      <c r="C23" s="42">
        <v>500000</v>
      </c>
      <c r="D23" s="15"/>
      <c r="E23" s="38"/>
      <c r="F23" s="4"/>
      <c r="G23" s="4"/>
      <c r="H23" s="46">
        <v>1500</v>
      </c>
      <c r="I23" s="24"/>
    </row>
    <row r="24" spans="2:9">
      <c r="B24" s="19" t="s">
        <v>30</v>
      </c>
      <c r="C24" s="42">
        <v>500000</v>
      </c>
      <c r="D24" s="15"/>
      <c r="E24" s="38"/>
      <c r="F24" s="4"/>
      <c r="G24" s="4"/>
      <c r="H24" s="46">
        <v>1500</v>
      </c>
      <c r="I24" s="24"/>
    </row>
    <row r="25" spans="2:9">
      <c r="B25" s="19" t="s">
        <v>31</v>
      </c>
      <c r="C25" s="42">
        <v>500000</v>
      </c>
      <c r="D25" s="15"/>
      <c r="E25" s="38"/>
      <c r="F25" s="4"/>
      <c r="G25" s="4"/>
      <c r="H25" s="46">
        <v>1500</v>
      </c>
      <c r="I25" s="24"/>
    </row>
    <row r="26" spans="2:9" ht="15.75" thickBot="1">
      <c r="B26" s="28" t="s">
        <v>32</v>
      </c>
      <c r="C26" s="47">
        <f ca="1">SUM(C22:C25)</f>
        <v>2000000</v>
      </c>
      <c r="D26" s="15"/>
      <c r="E26" s="25"/>
      <c r="F26" s="4"/>
      <c r="G26" s="4"/>
      <c r="H26" s="39">
        <f ca="1">SUM(H22:H25)</f>
        <v>4500</v>
      </c>
      <c r="I26" s="24"/>
    </row>
    <row r="27" spans="2:9" ht="15.75" thickTop="1">
      <c r="B27" s="31"/>
      <c r="C27" s="7"/>
      <c r="D27" s="15"/>
      <c r="E27" s="4"/>
      <c r="F27" s="4"/>
      <c r="G27" s="4"/>
      <c r="H27" s="46"/>
      <c r="I27" s="24"/>
    </row>
    <row r="28" spans="2:9">
      <c r="B28" s="48" t="s">
        <v>33</v>
      </c>
      <c r="C28" s="49">
        <f ca="1">C8+C13+C19+C26</f>
        <v>2450000</v>
      </c>
      <c r="D28" s="50"/>
      <c r="E28" s="51"/>
      <c r="F28" s="51"/>
      <c r="G28" s="51"/>
      <c r="H28" s="52"/>
      <c r="I28" s="53"/>
    </row>
    <row r="29" spans="2:9">
      <c r="B29" s="54" t="s">
        <v>34</v>
      </c>
      <c r="C29" s="55"/>
      <c r="D29" s="56"/>
      <c r="E29" s="11"/>
      <c r="F29" s="11"/>
      <c r="G29" s="11"/>
      <c r="H29" s="57"/>
      <c r="I29" s="58"/>
    </row>
    <row r="30" spans="2:9">
      <c r="B30" s="14" t="s">
        <v>35</v>
      </c>
      <c r="C30" s="7"/>
      <c r="D30" s="59" t="s">
        <v>36</v>
      </c>
      <c r="E30" s="59" t="s">
        <v>37</v>
      </c>
      <c r="F30" s="59" t="s">
        <v>38</v>
      </c>
      <c r="G30" s="59" t="s">
        <v>39</v>
      </c>
      <c r="H30" s="60" t="s">
        <v>40</v>
      </c>
      <c r="I30" s="24"/>
    </row>
    <row r="31" spans="2:9">
      <c r="B31" s="19" t="s">
        <v>28</v>
      </c>
      <c r="C31" s="42">
        <v>-250000</v>
      </c>
      <c r="D31" s="61">
        <v>1.5</v>
      </c>
      <c r="E31" s="25">
        <v>0.5</v>
      </c>
      <c r="F31" s="15" t="s">
        <v>41</v>
      </c>
      <c r="G31" s="15" t="s">
        <v>23</v>
      </c>
      <c r="H31" s="62">
        <v>-1000</v>
      </c>
      <c r="I31" s="63" t="s">
        <v>42</v>
      </c>
    </row>
    <row r="32" spans="2:9">
      <c r="B32" s="27" t="s">
        <v>29</v>
      </c>
      <c r="C32" s="42">
        <v>-250000</v>
      </c>
      <c r="D32" s="64">
        <v>0.03</v>
      </c>
      <c r="E32" s="25">
        <v>0.5</v>
      </c>
      <c r="F32" s="65">
        <v>0.08</v>
      </c>
      <c r="G32" s="66">
        <f ca="1">H23+H32</f>
        <v>500</v>
      </c>
      <c r="H32" s="62">
        <v>-1000</v>
      </c>
      <c r="I32" s="63" t="s">
        <v>42</v>
      </c>
    </row>
    <row r="33" spans="2:9">
      <c r="B33" s="19" t="s">
        <v>30</v>
      </c>
      <c r="C33" s="42">
        <v>-250000</v>
      </c>
      <c r="D33" s="21">
        <v>5.9900000000000002E-2</v>
      </c>
      <c r="E33" s="25">
        <v>0.5</v>
      </c>
      <c r="F33" s="65">
        <v>0.06</v>
      </c>
      <c r="G33" s="66">
        <f ca="1">H24+H33</f>
        <v>500</v>
      </c>
      <c r="H33" s="62">
        <v>-1000</v>
      </c>
      <c r="I33" s="24" t="s">
        <v>8</v>
      </c>
    </row>
    <row r="34" spans="2:9">
      <c r="B34" s="19" t="s">
        <v>31</v>
      </c>
      <c r="C34" s="42">
        <v>-250000</v>
      </c>
      <c r="D34" s="21">
        <v>5.4899999999999997E-2</v>
      </c>
      <c r="E34" s="25">
        <v>0.5</v>
      </c>
      <c r="F34" s="65">
        <v>5.5E-2</v>
      </c>
      <c r="G34" s="66">
        <f ca="1">H25+H34</f>
        <v>500</v>
      </c>
      <c r="H34" s="62">
        <v>-1000</v>
      </c>
      <c r="I34" s="24" t="s">
        <v>8</v>
      </c>
    </row>
    <row r="35" spans="2:9">
      <c r="B35" s="19"/>
      <c r="C35" s="42"/>
      <c r="D35" s="21"/>
      <c r="E35" s="25"/>
      <c r="F35" s="67"/>
      <c r="G35" s="67"/>
      <c r="H35" s="68"/>
      <c r="I35" s="24"/>
    </row>
    <row r="36" spans="2:9">
      <c r="B36" s="48" t="s">
        <v>43</v>
      </c>
      <c r="C36" s="69">
        <f ca="1">SUM(C31:C34)</f>
        <v>-1000000</v>
      </c>
      <c r="D36" s="50"/>
      <c r="E36" s="51"/>
      <c r="F36" s="51"/>
      <c r="G36" s="51"/>
      <c r="H36" s="70">
        <f ca="1">SUM(H31:H34)</f>
        <v>-4000</v>
      </c>
      <c r="I36" s="53"/>
    </row>
    <row r="37" spans="2:9" ht="6" customHeight="1">
      <c r="H37" s="72"/>
      <c r="I37" s="73"/>
    </row>
    <row r="38" spans="2:9" ht="15.75" thickBot="1">
      <c r="B38" s="74"/>
      <c r="C38" s="75" t="s">
        <v>44</v>
      </c>
      <c r="D38" s="56"/>
      <c r="E38" s="11"/>
      <c r="F38" s="11"/>
      <c r="G38" s="11"/>
      <c r="H38" s="76" t="s">
        <v>45</v>
      </c>
      <c r="I38" s="58"/>
    </row>
    <row r="39" spans="2:9" ht="15.75" thickBot="1">
      <c r="B39" s="77" t="s">
        <v>46</v>
      </c>
      <c r="C39" s="78">
        <f ca="1">C28+C36</f>
        <v>1450000</v>
      </c>
      <c r="D39" s="15"/>
      <c r="E39" s="4"/>
      <c r="F39" s="4"/>
      <c r="G39" s="4"/>
      <c r="H39" s="78">
        <f ca="1">H8+H13+H19+H26+H36</f>
        <v>1133.333333333333</v>
      </c>
      <c r="I39" s="24"/>
    </row>
    <row r="40" spans="2:9" ht="6" customHeight="1">
      <c r="B40" s="79"/>
      <c r="C40" s="80"/>
      <c r="D40" s="50"/>
      <c r="E40" s="51"/>
      <c r="F40" s="51"/>
      <c r="G40" s="51"/>
      <c r="H40" s="52"/>
      <c r="I40" s="53"/>
    </row>
    <row r="41" spans="2:9">
      <c r="H41" s="72"/>
      <c r="I41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</vt:lpstr>
    </vt:vector>
  </TitlesOfParts>
  <Company>Deutsche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kerrjam</dc:creator>
  <cp:lastModifiedBy>kerrjam</cp:lastModifiedBy>
  <dcterms:created xsi:type="dcterms:W3CDTF">2013-12-09T17:34:23Z</dcterms:created>
  <dcterms:modified xsi:type="dcterms:W3CDTF">2013-12-09T18:11:32Z</dcterms:modified>
</cp:coreProperties>
</file>